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Никола\Desktop\Проект бюджета с прилож23\"/>
    </mc:Choice>
  </mc:AlternateContent>
  <bookViews>
    <workbookView xWindow="480" yWindow="120" windowWidth="11355" windowHeight="8700"/>
  </bookViews>
  <sheets>
    <sheet name="2023" sheetId="4" r:id="rId1"/>
  </sheets>
  <calcPr calcId="162913"/>
</workbook>
</file>

<file path=xl/calcChain.xml><?xml version="1.0" encoding="utf-8"?>
<calcChain xmlns="http://schemas.openxmlformats.org/spreadsheetml/2006/main">
  <c r="I33" i="4" l="1"/>
  <c r="I32" i="4"/>
  <c r="I31" i="4" s="1"/>
  <c r="J33" i="4"/>
  <c r="J32" i="4" s="1"/>
  <c r="J31" i="4" s="1"/>
  <c r="I28" i="4"/>
  <c r="J28" i="4"/>
  <c r="I27" i="4"/>
  <c r="J27" i="4"/>
  <c r="I25" i="4"/>
  <c r="J25" i="4"/>
  <c r="I21" i="4"/>
  <c r="J21" i="4"/>
  <c r="I18" i="4"/>
  <c r="J18" i="4"/>
  <c r="I13" i="4"/>
  <c r="J13" i="4"/>
  <c r="I12" i="4"/>
  <c r="J12" i="4"/>
  <c r="I9" i="4"/>
  <c r="J9" i="4"/>
  <c r="I8" i="4"/>
  <c r="I7" i="4" s="1"/>
  <c r="J8" i="4"/>
  <c r="J7" i="4" s="1"/>
  <c r="H9" i="4" l="1"/>
  <c r="H21" i="4" l="1"/>
  <c r="H18" i="4"/>
  <c r="H28" i="4"/>
  <c r="H25" i="4"/>
  <c r="H33" i="4"/>
  <c r="H32" i="4" s="1"/>
  <c r="H13" i="4"/>
  <c r="H12" i="4" s="1"/>
  <c r="H8" i="4" l="1"/>
  <c r="H27" i="4"/>
  <c r="H7" i="4" l="1"/>
  <c r="H31" i="4"/>
</calcChain>
</file>

<file path=xl/sharedStrings.xml><?xml version="1.0" encoding="utf-8"?>
<sst xmlns="http://schemas.openxmlformats.org/spreadsheetml/2006/main" count="79" uniqueCount="76">
  <si>
    <t xml:space="preserve">Прогнозируемые объемы </t>
  </si>
  <si>
    <t>1 05 03010 01 0000 110</t>
  </si>
  <si>
    <t>Код классификации доходов бюджетов</t>
  </si>
  <si>
    <t>Наименование</t>
  </si>
  <si>
    <t>Превоначальный прогноз</t>
  </si>
  <si>
    <t>1 00 00000 00 0000 000</t>
  </si>
  <si>
    <t>1 01 00000 00 0000 000</t>
  </si>
  <si>
    <t>НАЛОГИ НА ПРИБЫЛЬ, ДОХОДЫ</t>
  </si>
  <si>
    <t>1 0 102000 01 0000 110</t>
  </si>
  <si>
    <t>Налог на доходы физических лиц</t>
  </si>
  <si>
    <t>1 0 102010 01 0000 110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</si>
  <si>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</si>
  <si>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</si>
  <si>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</si>
  <si>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1 0 302000 01 0000 110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</si>
  <si>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</si>
  <si>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</si>
  <si>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</si>
  <si>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</si>
  <si>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</si>
  <si>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</si>
  <si>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</si>
  <si>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</si>
  <si>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</si>
  <si>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</si>
  <si>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1 06 00000 00 0000 110</t>
  </si>
  <si>
    <t>НАЛОГИ НА ИМУЩЕСТВО</t>
  </si>
  <si>
    <t>1 0 602010 02 0000 110</t>
  </si>
  <si>
    <t>Налог на имущество организаций по имуществу, не входящему в Единую систему газоснабжения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</si>
  <si>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</si>
  <si>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</si>
  <si>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</si>
  <si>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</si>
  <si>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ВСЕГО ДОХОДОВ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</si>
  <si>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</si>
  <si>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</si>
  <si>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</si>
  <si>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</si>
  <si>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</si>
  <si>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</si>
  <si>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</t>
  </si>
  <si>
    <t>Дотации бюджетам бюджетной системы Российской Федерации</t>
  </si>
  <si>
    <t>Сумма, тыс. рублей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</si>
  <si>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</si>
  <si>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1 03 02260 01 0000 110</t>
  </si>
  <si>
    <t>2 02 10000 00 0000 150</t>
  </si>
  <si>
    <t>2 02 30000 00 0000 150</t>
  </si>
  <si>
    <t>2 02 35118 00 0000 150</t>
  </si>
  <si>
    <t>2 02 35118 05 0000 150</t>
  </si>
  <si>
    <t>НАЛОГОВЫЕ ДОХОДЫ</t>
  </si>
  <si>
    <t>НЕНАЛОГОВЫЕ ДОХОДЫ</t>
  </si>
  <si>
    <t>НАЛОГОВЫЕ И НЕНАЛОГОВЫЕ ДОХОДЫ:</t>
  </si>
  <si>
    <t>поступления доходов  бюджета поселения</t>
  </si>
  <si>
    <t>1 11 09045 10 0000 120</t>
  </si>
  <si>
    <t>Прочие поступления от использования имущества, находящегося в собственности сельских поселений</t>
  </si>
  <si>
    <t>Дотации бюджетам сельских поселений на выравнивание бюджетной обеспеченности</t>
  </si>
  <si>
    <t>1 0 606033 10 1000 110</t>
  </si>
  <si>
    <t>1 0 606043 10 1000 110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</si>
  <si>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</si>
  <si>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</si>
  <si>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</si>
  <si>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1 08 04020 01 1000 110</t>
  </si>
  <si>
    <t>Государственная пошлина за совершение нотариальных действий должностными лицами органов местного самоуправления</t>
  </si>
  <si>
    <t>2 02 16001 10 0000 150</t>
  </si>
  <si>
    <t>2 02 49999 10 0000 150</t>
  </si>
  <si>
    <t>Прочие межбюджетные трансферты, передаваемые бюджетам сельских поселений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</si>
  <si>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</si>
  <si>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</si>
  <si>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 xml:space="preserve">2023 год                       </t>
  </si>
  <si>
    <t>2024 год</t>
  </si>
  <si>
    <t>2025 год</t>
  </si>
  <si>
    <t>2 02 20000 00 0000 150</t>
  </si>
  <si>
    <t>2 02 29999 10 0000 150</t>
  </si>
  <si>
    <t>Прочие субсидии бюджетам сельских поселений</t>
  </si>
  <si>
    <t>Субсидии бюджетам субъектов Российской Федерации и муниципальных образований (межбюджетные субсидии)</t>
  </si>
  <si>
    <t>по кодам видов доходов и подвидов доходов на 2023 год и плановый период 2024 и 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</si>
</sst>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5" x14ac:knownFonts="1">
    <font>
      <sz val="10"/>
      <name val="Arial Cyr"/>
      <charset val="204"/>
    </font>
    <font>
      <sz val="12"/>
      <color indexed="8"/>
      <name val="Times New Roman"/>
      <family val="2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18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24">
    <xf numFmtId="0" fontId="0" fillId="0" borderId="0" xfId="0"/>
    <xf numFmtId="49" fontId="4" fillId="0" borderId="10" xfId="36" applyNumberFormat="1" applyFont="1" applyBorder="1" applyAlignment="1">
      <alignment horizontal="left" vertical="top"/>
    </xf>
    <xf numFmtId="11" fontId="4" fillId="0" borderId="10" xfId="36" applyNumberFormat="1" applyFont="1" applyBorder="1" applyAlignment="1">
      <alignment horizontal="left" vertical="top" wrapText="1"/>
    </xf>
    <xf numFmtId="164" fontId="4" fillId="0" borderId="10" xfId="36" applyNumberFormat="1" applyFont="1" applyBorder="1" applyAlignment="1">
      <alignment horizontal="center" vertical="top"/>
    </xf>
    <xf numFmtId="49" fontId="3" fillId="0" borderId="10" xfId="36" applyNumberFormat="1" applyFont="1" applyBorder="1" applyAlignment="1">
      <alignment horizontal="left" vertical="top"/>
    </xf>
    <xf numFmtId="11" fontId="3" fillId="0" borderId="10" xfId="36" applyNumberFormat="1" applyFont="1" applyBorder="1" applyAlignment="1">
      <alignment horizontal="left" vertical="top" wrapText="1"/>
    </xf>
    <xf numFmtId="164" fontId="3" fillId="0" borderId="10" xfId="36" applyNumberFormat="1" applyFont="1" applyBorder="1" applyAlignment="1">
      <alignment horizontal="center" vertical="top"/>
    </xf>
    <xf numFmtId="4" fontId="4" fillId="0" borderId="10" xfId="36" applyNumberFormat="1" applyFont="1" applyBorder="1" applyAlignment="1">
      <alignment horizontal="center" vertical="top"/>
    </xf>
    <xf numFmtId="0" fontId="4" fillId="0" borderId="10" xfId="36" applyFont="1" applyBorder="1" applyAlignment="1">
      <alignment vertical="top"/>
    </xf>
    <xf numFmtId="0" fontId="5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49" fontId="4" fillId="0" borderId="11" xfId="36" applyNumberFormat="1" applyFont="1" applyBorder="1" applyAlignment="1">
      <alignment horizontal="left" vertical="top"/>
    </xf>
    <xf numFmtId="11" fontId="4" fillId="0" borderId="11" xfId="36" applyNumberFormat="1" applyFont="1" applyBorder="1" applyAlignment="1">
      <alignment horizontal="left" vertical="top" wrapText="1"/>
    </xf>
    <xf numFmtId="164" fontId="4" fillId="0" borderId="11" xfId="36" applyNumberFormat="1" applyFont="1" applyBorder="1" applyAlignment="1">
      <alignment horizontal="center" vertical="top"/>
    </xf>
    <xf numFmtId="0" fontId="1" fillId="0" borderId="10" xfId="36" applyBorder="1" applyAlignment="1">
      <alignment horizontal="center" vertical="center"/>
    </xf>
    <xf numFmtId="164" fontId="3" fillId="0" borderId="10" xfId="36" applyNumberFormat="1" applyFont="1" applyBorder="1" applyAlignment="1">
      <alignment horizontal="center" vertical="center" wrapText="1"/>
    </xf>
    <xf numFmtId="0" fontId="0" fillId="0" borderId="10" xfId="0" applyBorder="1"/>
    <xf numFmtId="0" fontId="24" fillId="0" borderId="10" xfId="0" applyFont="1" applyBorder="1" applyAlignment="1">
      <alignment horizontal="justify" vertical="top"/>
    </xf>
    <xf numFmtId="0" fontId="5" fillId="0" borderId="10" xfId="0" applyFont="1" applyBorder="1" applyAlignment="1">
      <alignment vertical="center"/>
    </xf>
    <xf numFmtId="49" fontId="3" fillId="0" borderId="10" xfId="36" applyNumberFormat="1" applyFont="1" applyBorder="1" applyAlignment="1">
      <alignment horizontal="center" vertical="center" wrapText="1"/>
    </xf>
    <xf numFmtId="11" fontId="3" fillId="0" borderId="10" xfId="36" applyNumberFormat="1" applyFont="1" applyBorder="1" applyAlignment="1">
      <alignment horizontal="center" vertical="center" wrapText="1"/>
    </xf>
    <xf numFmtId="49" fontId="2" fillId="0" borderId="0" xfId="36" applyNumberFormat="1" applyFont="1" applyAlignment="1">
      <alignment horizontal="center" vertical="top" wrapText="1"/>
    </xf>
    <xf numFmtId="164" fontId="3" fillId="0" borderId="10" xfId="36" applyNumberFormat="1" applyFont="1" applyBorder="1" applyAlignment="1">
      <alignment horizontal="center" vertical="center" wrapText="1"/>
    </xf>
    <xf numFmtId="0" fontId="0" fillId="0" borderId="10" xfId="0" applyBorder="1" applyAlignment="1">
      <alignment wrapText="1"/>
    </xf>
  </cellXfs>
  <cellStyles count="43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_Лист1" xfId="36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41"/>
  <sheetViews>
    <sheetView tabSelected="1" workbookViewId="0">
      <selection activeCell="A4" sqref="A4:H4"/>
    </sheetView>
  </sheetViews>
  <sheetFormatPr defaultRowHeight="12.75" x14ac:dyDescent="0.2"/>
  <cols>
    <col min="1" max="1" width="23.140625" customWidth="1"/>
    <col min="2" max="2" width="65.42578125" customWidth="1"/>
    <col min="3" max="3" width="0.140625" hidden="1" customWidth="1"/>
    <col min="4" max="4" width="6" hidden="1" customWidth="1"/>
    <col min="5" max="5" width="5" hidden="1" customWidth="1"/>
    <col min="6" max="6" width="6.85546875" hidden="1" customWidth="1"/>
    <col min="7" max="7" width="3.28515625" hidden="1" customWidth="1"/>
    <col min="8" max="8" width="12.5703125" customWidth="1"/>
  </cols>
  <sheetData>
    <row r="1" spans="1:10" ht="18.75" customHeight="1" x14ac:dyDescent="0.2">
      <c r="A1" s="21" t="s">
        <v>0</v>
      </c>
      <c r="B1" s="21"/>
      <c r="C1" s="21"/>
      <c r="D1" s="21"/>
      <c r="E1" s="21"/>
      <c r="F1" s="21"/>
      <c r="G1" s="21"/>
      <c r="H1" s="21"/>
    </row>
    <row r="2" spans="1:10" ht="18.75" customHeight="1" x14ac:dyDescent="0.2">
      <c r="A2" s="21" t="s">
        <v>52</v>
      </c>
      <c r="B2" s="21"/>
      <c r="C2" s="21"/>
      <c r="D2" s="21"/>
      <c r="E2" s="21"/>
      <c r="F2" s="21"/>
      <c r="G2" s="21"/>
      <c r="H2" s="21"/>
    </row>
    <row r="3" spans="1:10" ht="42.75" customHeight="1" x14ac:dyDescent="0.2">
      <c r="A3" s="21" t="s">
        <v>75</v>
      </c>
      <c r="B3" s="21"/>
      <c r="C3" s="21"/>
      <c r="D3" s="21"/>
      <c r="E3" s="21"/>
      <c r="F3" s="21"/>
      <c r="G3" s="21"/>
      <c r="H3" s="21"/>
    </row>
    <row r="4" spans="1:10" ht="16.5" customHeight="1" x14ac:dyDescent="0.2">
      <c r="A4" s="21"/>
      <c r="B4" s="21"/>
      <c r="C4" s="21"/>
      <c r="D4" s="21"/>
      <c r="E4" s="21"/>
      <c r="F4" s="21"/>
      <c r="G4" s="21"/>
      <c r="H4" s="21"/>
    </row>
    <row r="5" spans="1:10" ht="15.75" customHeight="1" x14ac:dyDescent="0.2">
      <c r="A5" s="19" t="s">
        <v>2</v>
      </c>
      <c r="B5" s="20" t="s">
        <v>3</v>
      </c>
      <c r="C5" s="14"/>
      <c r="D5" s="14"/>
      <c r="E5" s="14"/>
      <c r="F5" s="14"/>
      <c r="G5" s="14"/>
      <c r="H5" s="22" t="s">
        <v>42</v>
      </c>
      <c r="I5" s="23"/>
      <c r="J5" s="23"/>
    </row>
    <row r="6" spans="1:10" ht="35.25" customHeight="1" x14ac:dyDescent="0.2">
      <c r="A6" s="19"/>
      <c r="B6" s="20"/>
      <c r="C6" s="15" t="s">
        <v>4</v>
      </c>
      <c r="D6" s="15"/>
      <c r="E6" s="15"/>
      <c r="F6" s="15"/>
      <c r="G6" s="15"/>
      <c r="H6" s="15" t="s">
        <v>68</v>
      </c>
      <c r="I6" s="18" t="s">
        <v>69</v>
      </c>
      <c r="J6" s="18" t="s">
        <v>70</v>
      </c>
    </row>
    <row r="7" spans="1:10" ht="22.5" customHeight="1" x14ac:dyDescent="0.2">
      <c r="A7" s="11" t="s">
        <v>5</v>
      </c>
      <c r="B7" s="12" t="s">
        <v>51</v>
      </c>
      <c r="C7" s="13"/>
      <c r="D7" s="13"/>
      <c r="E7" s="13"/>
      <c r="F7" s="13"/>
      <c r="G7" s="13"/>
      <c r="H7" s="13">
        <f>SUM(H27+H8)</f>
        <v>1147.8</v>
      </c>
      <c r="I7" s="13">
        <f t="shared" ref="I7:J7" si="0">SUM(I27+I8)</f>
        <v>1178.3</v>
      </c>
      <c r="J7" s="13">
        <f t="shared" si="0"/>
        <v>1213.7</v>
      </c>
    </row>
    <row r="8" spans="1:10" ht="22.5" customHeight="1" x14ac:dyDescent="0.2">
      <c r="A8" s="11" t="s">
        <v>5</v>
      </c>
      <c r="B8" s="12" t="s">
        <v>49</v>
      </c>
      <c r="C8" s="13"/>
      <c r="D8" s="13"/>
      <c r="E8" s="13"/>
      <c r="F8" s="13"/>
      <c r="G8" s="13"/>
      <c r="H8" s="13">
        <f>H9+H12+H18+H21+H25</f>
        <v>1126.5999999999999</v>
      </c>
      <c r="I8" s="13">
        <f t="shared" ref="I8:J8" si="1">I9+I12+I18+I21+I25</f>
        <v>1157.0999999999999</v>
      </c>
      <c r="J8" s="13">
        <f t="shared" si="1"/>
        <v>1192.5</v>
      </c>
    </row>
    <row r="9" spans="1:10" ht="22.5" customHeight="1" x14ac:dyDescent="0.2">
      <c r="A9" s="1" t="s">
        <v>6</v>
      </c>
      <c r="B9" s="2" t="s">
        <v>7</v>
      </c>
      <c r="C9" s="3"/>
      <c r="D9" s="3"/>
      <c r="E9" s="3"/>
      <c r="F9" s="3"/>
      <c r="G9" s="3"/>
      <c r="H9" s="3">
        <f>SUM(H10)</f>
        <v>209.8</v>
      </c>
      <c r="I9" s="3">
        <f t="shared" ref="I9:J9" si="2">SUM(I10)</f>
        <v>222</v>
      </c>
      <c r="J9" s="3">
        <f t="shared" si="2"/>
        <v>232.8</v>
      </c>
    </row>
    <row r="10" spans="1:10" ht="17.25" customHeight="1" x14ac:dyDescent="0.2">
      <c r="A10" s="4" t="s">
        <v>8</v>
      </c>
      <c r="B10" s="5" t="s">
        <v>9</v>
      </c>
      <c r="C10" s="6"/>
      <c r="D10" s="6"/>
      <c r="E10" s="6"/>
      <c r="F10" s="6"/>
      <c r="G10" s="6"/>
      <c r="H10" s="6">
        <v>209.8</v>
      </c>
      <c r="I10" s="6">
        <v>222</v>
      </c>
      <c r="J10" s="6">
        <v>232.8</v>
      </c>
    </row>
    <row r="11" spans="1:10" ht="82.5" customHeight="1" x14ac:dyDescent="0.2">
      <c r="A11" s="4" t="s">
        <v>10</v>
      </c>
      <c r="B11" s="5" t="s">
        <v>11</v>
      </c>
      <c r="C11" s="6"/>
      <c r="D11" s="6"/>
      <c r="E11" s="6"/>
      <c r="F11" s="6"/>
      <c r="G11" s="6"/>
      <c r="H11" s="6">
        <v>209.8</v>
      </c>
      <c r="I11" s="6">
        <v>222</v>
      </c>
      <c r="J11" s="6">
        <v>232.8</v>
      </c>
    </row>
    <row r="12" spans="1:10" ht="49.5" customHeight="1" x14ac:dyDescent="0.2">
      <c r="A12" s="1" t="s">
        <v>12</v>
      </c>
      <c r="B12" s="2" t="s">
        <v>13</v>
      </c>
      <c r="C12" s="3"/>
      <c r="D12" s="3"/>
      <c r="E12" s="3"/>
      <c r="F12" s="3"/>
      <c r="G12" s="3"/>
      <c r="H12" s="3">
        <f>H13</f>
        <v>424.79999999999995</v>
      </c>
      <c r="I12" s="3">
        <f t="shared" ref="I12:J12" si="3">I13</f>
        <v>443.1</v>
      </c>
      <c r="J12" s="3">
        <f t="shared" si="3"/>
        <v>467.7</v>
      </c>
    </row>
    <row r="13" spans="1:10" ht="36" customHeight="1" x14ac:dyDescent="0.2">
      <c r="A13" s="4" t="s">
        <v>14</v>
      </c>
      <c r="B13" s="5" t="s">
        <v>15</v>
      </c>
      <c r="C13" s="6"/>
      <c r="D13" s="6"/>
      <c r="E13" s="6"/>
      <c r="F13" s="6"/>
      <c r="G13" s="6"/>
      <c r="H13" s="6">
        <f>H14+H15+H16+H17</f>
        <v>424.79999999999995</v>
      </c>
      <c r="I13" s="6">
        <f t="shared" ref="I13:J13" si="4">I14+I15+I16+I17</f>
        <v>443.1</v>
      </c>
      <c r="J13" s="6">
        <f t="shared" si="4"/>
        <v>467.7</v>
      </c>
    </row>
    <row r="14" spans="1:10" ht="79.5" customHeight="1" x14ac:dyDescent="0.2">
      <c r="A14" s="4" t="s">
        <v>16</v>
      </c>
      <c r="B14" s="5" t="s">
        <v>17</v>
      </c>
      <c r="C14" s="6"/>
      <c r="D14" s="6"/>
      <c r="E14" s="6"/>
      <c r="F14" s="6"/>
      <c r="G14" s="6"/>
      <c r="H14" s="6">
        <v>201.2</v>
      </c>
      <c r="I14" s="6">
        <v>211.4</v>
      </c>
      <c r="J14" s="6">
        <v>223.7</v>
      </c>
    </row>
    <row r="15" spans="1:10" ht="98.25" customHeight="1" x14ac:dyDescent="0.2">
      <c r="A15" s="4" t="s">
        <v>18</v>
      </c>
      <c r="B15" s="5" t="s">
        <v>40</v>
      </c>
      <c r="C15" s="6"/>
      <c r="D15" s="6"/>
      <c r="E15" s="6"/>
      <c r="F15" s="6"/>
      <c r="G15" s="6"/>
      <c r="H15" s="6">
        <v>1.4</v>
      </c>
      <c r="I15" s="6">
        <v>1.4</v>
      </c>
      <c r="J15" s="6">
        <v>1.5</v>
      </c>
    </row>
    <row r="16" spans="1:10" ht="82.5" customHeight="1" x14ac:dyDescent="0.2">
      <c r="A16" s="4" t="s">
        <v>19</v>
      </c>
      <c r="B16" s="5" t="s">
        <v>20</v>
      </c>
      <c r="C16" s="6"/>
      <c r="D16" s="6"/>
      <c r="E16" s="6"/>
      <c r="F16" s="6"/>
      <c r="G16" s="6"/>
      <c r="H16" s="6">
        <v>248.7</v>
      </c>
      <c r="I16" s="6">
        <v>258</v>
      </c>
      <c r="J16" s="6">
        <v>270.10000000000002</v>
      </c>
    </row>
    <row r="17" spans="1:10" ht="65.25" customHeight="1" x14ac:dyDescent="0.2">
      <c r="A17" s="4" t="s">
        <v>44</v>
      </c>
      <c r="B17" s="5" t="s">
        <v>43</v>
      </c>
      <c r="C17" s="6"/>
      <c r="D17" s="6"/>
      <c r="E17" s="6"/>
      <c r="F17" s="6"/>
      <c r="G17" s="6"/>
      <c r="H17" s="6">
        <v>-26.5</v>
      </c>
      <c r="I17" s="6">
        <v>-27.7</v>
      </c>
      <c r="J17" s="6">
        <v>-27.6</v>
      </c>
    </row>
    <row r="18" spans="1:10" ht="19.5" customHeight="1" x14ac:dyDescent="0.2">
      <c r="A18" s="1" t="s">
        <v>21</v>
      </c>
      <c r="B18" s="2" t="s">
        <v>22</v>
      </c>
      <c r="C18" s="3"/>
      <c r="D18" s="3"/>
      <c r="E18" s="3"/>
      <c r="F18" s="3"/>
      <c r="G18" s="3"/>
      <c r="H18" s="3">
        <f>SUM(H19)</f>
        <v>0</v>
      </c>
      <c r="I18" s="3">
        <f t="shared" ref="I18:J18" si="5">SUM(I19)</f>
        <v>0</v>
      </c>
      <c r="J18" s="3">
        <f t="shared" si="5"/>
        <v>0</v>
      </c>
    </row>
    <row r="19" spans="1:10" ht="21" customHeight="1" x14ac:dyDescent="0.2">
      <c r="A19" s="4" t="s">
        <v>23</v>
      </c>
      <c r="B19" s="5" t="s">
        <v>24</v>
      </c>
      <c r="C19" s="6"/>
      <c r="D19" s="6"/>
      <c r="E19" s="6"/>
      <c r="F19" s="6"/>
      <c r="G19" s="6"/>
      <c r="H19" s="6">
        <v>0</v>
      </c>
      <c r="I19" s="16">
        <v>0</v>
      </c>
      <c r="J19" s="16">
        <v>0</v>
      </c>
    </row>
    <row r="20" spans="1:10" ht="18.75" customHeight="1" x14ac:dyDescent="0.2">
      <c r="A20" s="4" t="s">
        <v>1</v>
      </c>
      <c r="B20" s="5" t="s">
        <v>24</v>
      </c>
      <c r="C20" s="6"/>
      <c r="D20" s="6"/>
      <c r="E20" s="6"/>
      <c r="F20" s="6"/>
      <c r="G20" s="6"/>
      <c r="H20" s="6">
        <v>0</v>
      </c>
      <c r="I20" s="16">
        <v>0</v>
      </c>
      <c r="J20" s="16">
        <v>0</v>
      </c>
    </row>
    <row r="21" spans="1:10" ht="22.5" customHeight="1" x14ac:dyDescent="0.2">
      <c r="A21" s="1" t="s">
        <v>25</v>
      </c>
      <c r="B21" s="2" t="s">
        <v>26</v>
      </c>
      <c r="C21" s="3"/>
      <c r="D21" s="3"/>
      <c r="E21" s="3"/>
      <c r="F21" s="3"/>
      <c r="G21" s="3"/>
      <c r="H21" s="3">
        <f>SUM(H22:H24)</f>
        <v>490</v>
      </c>
      <c r="I21" s="3">
        <f t="shared" ref="I21:J21" si="6">SUM(I22:I24)</f>
        <v>490</v>
      </c>
      <c r="J21" s="3">
        <f t="shared" si="6"/>
        <v>490</v>
      </c>
    </row>
    <row r="22" spans="1:10" ht="31.5" customHeight="1" x14ac:dyDescent="0.2">
      <c r="A22" s="4" t="s">
        <v>27</v>
      </c>
      <c r="B22" s="5" t="s">
        <v>28</v>
      </c>
      <c r="C22" s="6"/>
      <c r="D22" s="6"/>
      <c r="E22" s="6"/>
      <c r="F22" s="6"/>
      <c r="G22" s="6"/>
      <c r="H22" s="6">
        <v>52</v>
      </c>
      <c r="I22" s="6">
        <v>52</v>
      </c>
      <c r="J22" s="6">
        <v>52</v>
      </c>
    </row>
    <row r="23" spans="1:10" ht="42.75" customHeight="1" x14ac:dyDescent="0.2">
      <c r="A23" s="4" t="s">
        <v>56</v>
      </c>
      <c r="B23" s="5" t="s">
        <v>58</v>
      </c>
      <c r="C23" s="6"/>
      <c r="D23" s="6"/>
      <c r="E23" s="6"/>
      <c r="F23" s="6"/>
      <c r="G23" s="6"/>
      <c r="H23" s="6">
        <v>199</v>
      </c>
      <c r="I23" s="6">
        <v>199</v>
      </c>
      <c r="J23" s="6">
        <v>199</v>
      </c>
    </row>
    <row r="24" spans="1:10" ht="36.75" customHeight="1" x14ac:dyDescent="0.2">
      <c r="A24" s="4" t="s">
        <v>57</v>
      </c>
      <c r="B24" s="5" t="s">
        <v>59</v>
      </c>
      <c r="C24" s="6"/>
      <c r="D24" s="6"/>
      <c r="E24" s="6"/>
      <c r="F24" s="6"/>
      <c r="G24" s="6"/>
      <c r="H24" s="6">
        <v>239</v>
      </c>
      <c r="I24" s="6">
        <v>239</v>
      </c>
      <c r="J24" s="6">
        <v>239</v>
      </c>
    </row>
    <row r="25" spans="1:10" ht="15.75" x14ac:dyDescent="0.2">
      <c r="A25" s="1" t="s">
        <v>29</v>
      </c>
      <c r="B25" s="2" t="s">
        <v>30</v>
      </c>
      <c r="C25" s="3"/>
      <c r="D25" s="3"/>
      <c r="E25" s="3"/>
      <c r="F25" s="3"/>
      <c r="G25" s="3"/>
      <c r="H25" s="3">
        <f>H26</f>
        <v>2</v>
      </c>
      <c r="I25" s="3">
        <f t="shared" ref="I25:J25" si="7">I26</f>
        <v>2</v>
      </c>
      <c r="J25" s="3">
        <f t="shared" si="7"/>
        <v>2</v>
      </c>
    </row>
    <row r="26" spans="1:10" ht="47.25" x14ac:dyDescent="0.2">
      <c r="A26" s="4" t="s">
        <v>61</v>
      </c>
      <c r="B26" s="5" t="s">
        <v>62</v>
      </c>
      <c r="C26" s="3"/>
      <c r="D26" s="3"/>
      <c r="E26" s="3"/>
      <c r="F26" s="3"/>
      <c r="G26" s="3"/>
      <c r="H26" s="6">
        <v>2</v>
      </c>
      <c r="I26" s="6">
        <v>2</v>
      </c>
      <c r="J26" s="6">
        <v>2</v>
      </c>
    </row>
    <row r="27" spans="1:10" ht="18" customHeight="1" x14ac:dyDescent="0.2">
      <c r="A27" s="11" t="s">
        <v>5</v>
      </c>
      <c r="B27" s="12" t="s">
        <v>50</v>
      </c>
      <c r="C27" s="6"/>
      <c r="D27" s="6"/>
      <c r="E27" s="6"/>
      <c r="F27" s="6"/>
      <c r="G27" s="6"/>
      <c r="H27" s="3">
        <f>H28</f>
        <v>21.2</v>
      </c>
      <c r="I27" s="3">
        <f t="shared" ref="I27:J27" si="8">I28</f>
        <v>21.2</v>
      </c>
      <c r="J27" s="3">
        <f t="shared" si="8"/>
        <v>21.2</v>
      </c>
    </row>
    <row r="28" spans="1:10" ht="47.25" x14ac:dyDescent="0.2">
      <c r="A28" s="1" t="s">
        <v>31</v>
      </c>
      <c r="B28" s="2" t="s">
        <v>32</v>
      </c>
      <c r="C28" s="3"/>
      <c r="D28" s="3"/>
      <c r="E28" s="3"/>
      <c r="F28" s="3"/>
      <c r="G28" s="3"/>
      <c r="H28" s="3">
        <f>SUM(H29:H30)</f>
        <v>21.2</v>
      </c>
      <c r="I28" s="3">
        <f t="shared" ref="I28:J28" si="9">SUM(I29:I30)</f>
        <v>21.2</v>
      </c>
      <c r="J28" s="3">
        <f t="shared" si="9"/>
        <v>21.2</v>
      </c>
    </row>
    <row r="29" spans="1:10" ht="36.75" customHeight="1" x14ac:dyDescent="0.2">
      <c r="A29" s="4" t="s">
        <v>66</v>
      </c>
      <c r="B29" s="9" t="s">
        <v>67</v>
      </c>
      <c r="C29" s="6"/>
      <c r="D29" s="6"/>
      <c r="E29" s="6"/>
      <c r="F29" s="6"/>
      <c r="G29" s="6"/>
      <c r="H29" s="6">
        <v>6.2</v>
      </c>
      <c r="I29" s="6">
        <v>6.2</v>
      </c>
      <c r="J29" s="6">
        <v>6.2</v>
      </c>
    </row>
    <row r="30" spans="1:10" ht="33" customHeight="1" x14ac:dyDescent="0.2">
      <c r="A30" s="4" t="s">
        <v>53</v>
      </c>
      <c r="B30" s="10" t="s">
        <v>54</v>
      </c>
      <c r="C30" s="6"/>
      <c r="D30" s="6"/>
      <c r="E30" s="6"/>
      <c r="F30" s="6"/>
      <c r="G30" s="6"/>
      <c r="H30" s="6">
        <v>15</v>
      </c>
      <c r="I30" s="6">
        <v>15</v>
      </c>
      <c r="J30" s="6">
        <v>15</v>
      </c>
    </row>
    <row r="31" spans="1:10" ht="15.75" x14ac:dyDescent="0.2">
      <c r="A31" s="1" t="s">
        <v>34</v>
      </c>
      <c r="B31" s="2" t="s">
        <v>35</v>
      </c>
      <c r="C31" s="3"/>
      <c r="D31" s="3"/>
      <c r="E31" s="3"/>
      <c r="F31" s="3"/>
      <c r="G31" s="3"/>
      <c r="H31" s="3">
        <f>H32</f>
        <v>2235.9</v>
      </c>
      <c r="I31" s="3">
        <f t="shared" ref="I31:J31" si="10">I32</f>
        <v>2361.9</v>
      </c>
      <c r="J31" s="3">
        <f t="shared" si="10"/>
        <v>2374.6000000000004</v>
      </c>
    </row>
    <row r="32" spans="1:10" ht="47.25" x14ac:dyDescent="0.2">
      <c r="A32" s="1" t="s">
        <v>36</v>
      </c>
      <c r="B32" s="2" t="s">
        <v>37</v>
      </c>
      <c r="C32" s="3"/>
      <c r="D32" s="3"/>
      <c r="E32" s="3"/>
      <c r="F32" s="7"/>
      <c r="G32" s="3"/>
      <c r="H32" s="3">
        <f>H38+H33+H36</f>
        <v>2235.9</v>
      </c>
      <c r="I32" s="3">
        <f>I38+I33+I36</f>
        <v>2361.9</v>
      </c>
      <c r="J32" s="3">
        <f>J38+J33+J36</f>
        <v>2374.6000000000004</v>
      </c>
    </row>
    <row r="33" spans="1:10" ht="31.5" x14ac:dyDescent="0.2">
      <c r="A33" s="1" t="s">
        <v>45</v>
      </c>
      <c r="B33" s="2" t="s">
        <v>41</v>
      </c>
      <c r="C33" s="3"/>
      <c r="D33" s="3"/>
      <c r="E33" s="3"/>
      <c r="F33" s="7"/>
      <c r="G33" s="3"/>
      <c r="H33" s="3">
        <f>H35+H34</f>
        <v>2115.8000000000002</v>
      </c>
      <c r="I33" s="3">
        <f>I35+I34</f>
        <v>2236.6000000000004</v>
      </c>
      <c r="J33" s="3">
        <f t="shared" ref="J33" si="11">J35+J34</f>
        <v>2245.1000000000004</v>
      </c>
    </row>
    <row r="34" spans="1:10" ht="31.5" x14ac:dyDescent="0.2">
      <c r="A34" s="4" t="s">
        <v>63</v>
      </c>
      <c r="B34" s="5" t="s">
        <v>55</v>
      </c>
      <c r="C34" s="3"/>
      <c r="D34" s="3"/>
      <c r="E34" s="3"/>
      <c r="F34" s="7"/>
      <c r="G34" s="3"/>
      <c r="H34" s="6">
        <v>776.9</v>
      </c>
      <c r="I34" s="6">
        <v>678.7</v>
      </c>
      <c r="J34" s="6">
        <v>687.2</v>
      </c>
    </row>
    <row r="35" spans="1:10" ht="31.5" x14ac:dyDescent="0.2">
      <c r="A35" s="4" t="s">
        <v>64</v>
      </c>
      <c r="B35" s="5" t="s">
        <v>65</v>
      </c>
      <c r="C35" s="3"/>
      <c r="D35" s="3"/>
      <c r="E35" s="3"/>
      <c r="F35" s="7"/>
      <c r="G35" s="3"/>
      <c r="H35" s="6">
        <v>1338.9</v>
      </c>
      <c r="I35" s="6">
        <v>1557.9</v>
      </c>
      <c r="J35" s="6">
        <v>1557.9</v>
      </c>
    </row>
    <row r="36" spans="1:10" ht="31.5" x14ac:dyDescent="0.2">
      <c r="A36" s="1" t="s">
        <v>71</v>
      </c>
      <c r="B36" s="17" t="s">
        <v>74</v>
      </c>
      <c r="C36" s="3"/>
      <c r="D36" s="3"/>
      <c r="E36" s="3"/>
      <c r="F36" s="7"/>
      <c r="G36" s="3"/>
      <c r="H36" s="6">
        <v>7.2</v>
      </c>
      <c r="I36" s="6">
        <v>7.2</v>
      </c>
      <c r="J36" s="6">
        <v>7.2</v>
      </c>
    </row>
    <row r="37" spans="1:10" ht="15.75" x14ac:dyDescent="0.2">
      <c r="A37" s="4" t="s">
        <v>72</v>
      </c>
      <c r="B37" s="5" t="s">
        <v>73</v>
      </c>
      <c r="C37" s="3"/>
      <c r="D37" s="3"/>
      <c r="E37" s="3"/>
      <c r="F37" s="7"/>
      <c r="G37" s="3"/>
      <c r="H37" s="6">
        <v>7.2</v>
      </c>
      <c r="I37" s="6">
        <v>7.2</v>
      </c>
      <c r="J37" s="6">
        <v>7.2</v>
      </c>
    </row>
    <row r="38" spans="1:10" ht="31.5" x14ac:dyDescent="0.2">
      <c r="A38" s="1" t="s">
        <v>46</v>
      </c>
      <c r="B38" s="2" t="s">
        <v>38</v>
      </c>
      <c r="C38" s="3"/>
      <c r="D38" s="3"/>
      <c r="E38" s="3"/>
      <c r="F38" s="3"/>
      <c r="G38" s="3"/>
      <c r="H38" s="3">
        <v>112.9</v>
      </c>
      <c r="I38" s="3">
        <v>118.1</v>
      </c>
      <c r="J38" s="3">
        <v>122.3</v>
      </c>
    </row>
    <row r="39" spans="1:10" ht="31.5" x14ac:dyDescent="0.2">
      <c r="A39" s="4" t="s">
        <v>47</v>
      </c>
      <c r="B39" s="5" t="s">
        <v>39</v>
      </c>
      <c r="C39" s="6"/>
      <c r="D39" s="6"/>
      <c r="E39" s="6"/>
      <c r="F39" s="6"/>
      <c r="G39" s="6"/>
      <c r="H39" s="6">
        <v>112.9</v>
      </c>
      <c r="I39" s="6">
        <v>118.1</v>
      </c>
      <c r="J39" s="6">
        <v>122.3</v>
      </c>
    </row>
    <row r="40" spans="1:10" ht="47.25" x14ac:dyDescent="0.2">
      <c r="A40" s="4" t="s">
        <v>48</v>
      </c>
      <c r="B40" s="5" t="s">
        <v>60</v>
      </c>
      <c r="C40" s="6"/>
      <c r="D40" s="6"/>
      <c r="E40" s="6"/>
      <c r="F40" s="6"/>
      <c r="G40" s="6"/>
      <c r="H40" s="6">
        <v>112.9</v>
      </c>
      <c r="I40" s="6">
        <v>118.1</v>
      </c>
      <c r="J40" s="6">
        <v>122.3</v>
      </c>
    </row>
    <row r="41" spans="1:10" ht="15.75" x14ac:dyDescent="0.2">
      <c r="A41" s="8"/>
      <c r="B41" s="1" t="s">
        <v>33</v>
      </c>
      <c r="C41" s="3"/>
      <c r="D41" s="3"/>
      <c r="E41" s="3"/>
      <c r="F41" s="3"/>
      <c r="G41" s="3"/>
      <c r="H41" s="3">
        <v>3383.7</v>
      </c>
      <c r="I41" s="3">
        <v>3540.2</v>
      </c>
      <c r="J41" s="3">
        <v>3588.3</v>
      </c>
    </row>
  </sheetData>
  <sheetProtection selectLockedCells="1" selectUnlockedCells="1"/>
  <mergeCells count="7">
    <mergeCell ref="A5:A6"/>
    <mergeCell ref="B5:B6"/>
    <mergeCell ref="A1:H1"/>
    <mergeCell ref="A2:H2"/>
    <mergeCell ref="A3:H3"/>
    <mergeCell ref="A4:H4"/>
    <mergeCell ref="H5:J5"/>
  </mergeCells>
  <phoneticPr fontId="0" type="noConversion"/>
  <pageMargins left="0.7" right="0.16" top="0.6" bottom="0.53" header="0.66" footer="0.7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>Финансовое управление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dohod</dc:creator>
  <cp:lastModifiedBy>Никола</cp:lastModifiedBy>
  <cp:lastPrinted>2022-11-14T10:55:13Z</cp:lastPrinted>
  <dcterms:created xsi:type="dcterms:W3CDTF">2015-10-27T05:24:02Z</dcterms:created>
  <dcterms:modified xsi:type="dcterms:W3CDTF">2022-11-14T10:55:20Z</dcterms:modified>
</cp:coreProperties>
</file>